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K15" i="1"/>
  <c r="K14"/>
  <c r="J14"/>
  <c r="K13"/>
  <c r="J13"/>
  <c r="K12"/>
  <c r="J12"/>
  <c r="K11"/>
  <c r="J11"/>
  <c r="K10"/>
  <c r="J10"/>
  <c r="K9"/>
  <c r="J9"/>
  <c r="K8"/>
  <c r="J8"/>
  <c r="K7"/>
  <c r="J7"/>
  <c r="K6"/>
  <c r="J6"/>
  <c r="K5"/>
  <c r="J5"/>
</calcChain>
</file>

<file path=xl/sharedStrings.xml><?xml version="1.0" encoding="utf-8"?>
<sst xmlns="http://schemas.openxmlformats.org/spreadsheetml/2006/main" count="52" uniqueCount="44">
  <si>
    <t>Formularz cenowy - załącznik 1 a do SIWZ</t>
  </si>
  <si>
    <t>Lp.</t>
  </si>
  <si>
    <t>Rodzaj</t>
  </si>
  <si>
    <t>Element przedmiotu zamówienia  oraz minimalne parametry</t>
  </si>
  <si>
    <t xml:space="preserve">Producent i model oferowanego urządzenia </t>
  </si>
  <si>
    <t>j.m.</t>
  </si>
  <si>
    <t>Ilość (szt./m)</t>
  </si>
  <si>
    <t>cena jednostkowa netto zł</t>
  </si>
  <si>
    <t>Stawka podatku VAT %</t>
  </si>
  <si>
    <t>Cena jednostkowa  brutto zł</t>
  </si>
  <si>
    <t>Wartość pozycji zł</t>
  </si>
  <si>
    <t>1.</t>
  </si>
  <si>
    <t>Kamera kopułowa</t>
  </si>
  <si>
    <t>Przetwornik: 1/2.8” 2Mpx; Rozdzielczość: 1920 x 1080  - 1080p; Interfejs: Ethernet 10/100 PoE 802.3af; Zasilanie DC12V, PoE 802.3af; Kompresja: H.265 / H.264 / MJPEG; Zasięg promiennika IR - 30m; czułość: 0.08lux/F2.0; Ogniskowa obiektywu: 2.8mm; Funkcje: AWB, AGC, WDR, 3DNR, BLC, HLC; wsparcie technologii ONVIF; Klasa szczelności IP67, Obudowa kopułowa IK10. W zestawie fabryczna, dedykowana, wodoodporna puszka montażowa IP66 i w wymaganych sytuacjach adapter słupowy.</t>
  </si>
  <si>
    <t>szt.</t>
  </si>
  <si>
    <t>2.</t>
  </si>
  <si>
    <t>Kamera tulejowa</t>
  </si>
  <si>
    <t>Przetwornik: 1/3” 4.0Mpx; Rozdzielczość: 2688×1520; Ogniskowa obiektywu: 2.8mm; Zasięg promiennika IR: do 30 metrów; Funkcje: AWB, AGC, BLC, HLC, WDR, 3DNR; Mechaniczny filtr podczerwieni ICR; Funkcja Dzień/Noc; Klasa szczelności: IP67; Zasilanie: DC12V, PoE;  Interfejs: Ethernet 10/100 PoE 802.3af; wsparcie technologii ONVIF; Obudowa tulejowa. Klasa szczelności IP67, Klasa  wytrzymałości mechanicznej IK10; W zestawie fabryczna, dedykowana, wodoodporna puszka montażowa IP66 i w wymaganych sytuacjach adapter słupowy.</t>
  </si>
  <si>
    <t>3.</t>
  </si>
  <si>
    <t xml:space="preserve">Serwer rejestrujący </t>
  </si>
  <si>
    <t>Serwer rejestrujący, obsługa do 100 kanałów IP, możliwość instalacji 12 dysków HDD w kieszeniach typu „Hotswap”, redundantne zasilanie, Windows Serwer 2019</t>
  </si>
  <si>
    <t>4.</t>
  </si>
  <si>
    <t>Serwer zapasowy</t>
  </si>
  <si>
    <t>Serwer rezerwowy, obsługa do 100 kanałow IP, możliwość instalacji 4 dysków HDD w kieszeniach typu „Hotswap, Windows Serwer 2019</t>
  </si>
  <si>
    <t>5.</t>
  </si>
  <si>
    <t>Oprogramowanie systemu rejestracji i wizualizacji</t>
  </si>
  <si>
    <t>Licencja uprawniająca do pełnego korzystania ze wszystkich elementów wchodzących w skład systemu (serwery główne, serwer zapasowy), min. 115 kamer oraz obsługę minimum 15 stanowisk podglądu z pulpitami sterującymi. Licencja na dostarczane oprogramowanie musi umożliwiać również integrację z istniejącym systemem SSWN w zakresie opisanym w punkcie 3. OPZ.</t>
  </si>
  <si>
    <t>kpl.</t>
  </si>
  <si>
    <t>6.</t>
  </si>
  <si>
    <t>Stacja wizualizacji</t>
  </si>
  <si>
    <t>Stacja robocza, procesor i7, 16GB RAM, karta graficzna z obs 4 monitorów FullHD</t>
  </si>
  <si>
    <t>7.</t>
  </si>
  <si>
    <t>Pulpit sterujący USB</t>
  </si>
  <si>
    <t>Pulpit sterujący USB, Klawiatura operatora IP CCTV 38 klawiszy, jog/shuttle, manipulator, USB2.0</t>
  </si>
  <si>
    <t>8.</t>
  </si>
  <si>
    <t>Osprzęt sieciowy aktywny</t>
  </si>
  <si>
    <t>Przełączniki sieciowe, główne i dostępowe wraz zasilaczami buforowymi, wkładkami SFP o parametrach minimalnych określonych w punkcie 2.9. OPZ zgodnie z projektem opracowanym przez Wykonawcę</t>
  </si>
  <si>
    <t>9.</t>
  </si>
  <si>
    <t>Osprzęt sieciowy pasywny</t>
  </si>
  <si>
    <t>Kabel U/FTP kat. 6A, kabel światłowodowy jednomodowy, gniazda, path-panele, przełącznice światłowodowe, adaptery, pigtaile, patchcordy, koryta, rury osłonowe oraz pozostały osprzęt montażowy zgodnie z projektem opracowanym przez Wykonawcę</t>
  </si>
  <si>
    <t>10.</t>
  </si>
  <si>
    <t>Urządzenia i osprzęt do zasilania awaryjnego</t>
  </si>
  <si>
    <t>Zasilacze awaryjne UPS oraz zasilacze buforowe wraz z akumulatorami o parametrach spełniających wymogi określone w punkcie 2.4 OPZ, okablowanie zasilające zgodnie z projektem opracowanym przez Wykonawcę</t>
  </si>
  <si>
    <t>Razem wartość zamówienia brutto, którą należy przenieść do formularza ofertowego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</si>
</sst>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rgb="FF333333"/>
      <name val="Calibri"/>
      <family val="2"/>
      <charset val="238"/>
    </font>
    <font>
      <sz val="7"/>
      <color rgb="FF00000A"/>
      <name val="Verdana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0000CC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C00"/>
        <bgColor rgb="FFFFFF00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 style="thin">
        <color rgb="FF000080"/>
      </left>
      <right style="thin">
        <color rgb="FF000080"/>
      </right>
      <top style="thin">
        <color rgb="FF00008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44" fontId="6" fillId="0" borderId="2" xfId="1" applyFont="1" applyBorder="1" applyAlignment="1" applyProtection="1">
      <alignment vertical="center"/>
      <protection locked="0"/>
    </xf>
    <xf numFmtId="9" fontId="6" fillId="0" borderId="2" xfId="2" applyFont="1" applyBorder="1" applyAlignment="1" applyProtection="1">
      <alignment horizontal="center" vertical="center"/>
      <protection locked="0"/>
    </xf>
    <xf numFmtId="44" fontId="6" fillId="0" borderId="2" xfId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4" fontId="6" fillId="0" borderId="2" xfId="1" applyFont="1" applyBorder="1" applyAlignment="1" applyProtection="1">
      <alignment horizontal="center" vertical="center"/>
      <protection locked="0"/>
    </xf>
    <xf numFmtId="44" fontId="6" fillId="0" borderId="3" xfId="1" applyFont="1" applyBorder="1" applyAlignment="1">
      <alignment vertical="center"/>
    </xf>
    <xf numFmtId="0" fontId="7" fillId="4" borderId="4" xfId="0" applyFont="1" applyFill="1" applyBorder="1" applyAlignment="1">
      <alignment horizontal="center" vertical="center" wrapText="1"/>
    </xf>
    <xf numFmtId="44" fontId="8" fillId="4" borderId="5" xfId="1" applyFont="1" applyFill="1" applyBorder="1" applyAlignment="1">
      <alignment vertic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>
      <selection activeCell="D10" sqref="D10"/>
    </sheetView>
  </sheetViews>
  <sheetFormatPr defaultRowHeight="15"/>
  <cols>
    <col min="1" max="1" width="4" customWidth="1"/>
    <col min="2" max="2" width="3.42578125" bestFit="1" customWidth="1"/>
    <col min="4" max="4" width="35.42578125" customWidth="1"/>
    <col min="7" max="7" width="7.140625" bestFit="1" customWidth="1"/>
    <col min="11" max="11" width="25.140625" customWidth="1"/>
  </cols>
  <sheetData>
    <row r="1" spans="1:14" ht="15.75">
      <c r="C1" s="1"/>
      <c r="D1" s="1"/>
      <c r="E1" s="1"/>
      <c r="F1" s="2"/>
      <c r="I1" s="3" t="s">
        <v>0</v>
      </c>
      <c r="J1" s="3"/>
      <c r="K1" s="3"/>
    </row>
    <row r="2" spans="1:14">
      <c r="C2" s="1"/>
      <c r="D2" s="1"/>
      <c r="E2" s="1"/>
      <c r="F2" s="2"/>
    </row>
    <row r="3" spans="1:14">
      <c r="C3" s="1"/>
      <c r="D3" s="1"/>
      <c r="E3" s="1"/>
      <c r="F3" s="2"/>
    </row>
    <row r="4" spans="1:14" ht="76.5">
      <c r="A4" s="4"/>
      <c r="B4" s="5" t="s">
        <v>1</v>
      </c>
      <c r="C4" s="6" t="s">
        <v>2</v>
      </c>
      <c r="D4" s="7" t="s">
        <v>3</v>
      </c>
      <c r="E4" s="7" t="s">
        <v>4</v>
      </c>
      <c r="F4" s="7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4"/>
      <c r="M4" s="4"/>
      <c r="N4" s="4"/>
    </row>
    <row r="5" spans="1:14" ht="126">
      <c r="B5" s="8" t="s">
        <v>11</v>
      </c>
      <c r="C5" s="9" t="s">
        <v>12</v>
      </c>
      <c r="D5" s="9" t="s">
        <v>13</v>
      </c>
      <c r="E5" s="9"/>
      <c r="F5" s="10" t="s">
        <v>14</v>
      </c>
      <c r="G5" s="10">
        <v>99</v>
      </c>
      <c r="H5" s="11"/>
      <c r="I5" s="12"/>
      <c r="J5" s="13">
        <f>ROUND(H5+H5*I5,2)</f>
        <v>0</v>
      </c>
      <c r="K5" s="13">
        <f>G5*J5</f>
        <v>0</v>
      </c>
    </row>
    <row r="6" spans="1:14" ht="136.5">
      <c r="A6" s="14"/>
      <c r="B6" s="8" t="s">
        <v>15</v>
      </c>
      <c r="C6" s="9" t="s">
        <v>16</v>
      </c>
      <c r="D6" s="9" t="s">
        <v>17</v>
      </c>
      <c r="E6" s="9"/>
      <c r="F6" s="10" t="s">
        <v>14</v>
      </c>
      <c r="G6" s="10">
        <v>6</v>
      </c>
      <c r="H6" s="11"/>
      <c r="I6" s="12"/>
      <c r="J6" s="13">
        <f t="shared" ref="J6:J14" si="0">ROUND(H6+H6*I6,2)</f>
        <v>0</v>
      </c>
      <c r="K6" s="13">
        <f t="shared" ref="K6:K14" si="1">G6*J6</f>
        <v>0</v>
      </c>
      <c r="L6" s="14"/>
      <c r="M6" s="14"/>
      <c r="N6" s="14"/>
    </row>
    <row r="7" spans="1:14" ht="42">
      <c r="A7" s="15"/>
      <c r="B7" s="8" t="s">
        <v>18</v>
      </c>
      <c r="C7" s="9" t="s">
        <v>19</v>
      </c>
      <c r="D7" s="9" t="s">
        <v>20</v>
      </c>
      <c r="E7" s="9"/>
      <c r="F7" s="10" t="s">
        <v>14</v>
      </c>
      <c r="G7" s="10">
        <v>2</v>
      </c>
      <c r="H7" s="16"/>
      <c r="I7" s="12"/>
      <c r="J7" s="13">
        <f t="shared" si="0"/>
        <v>0</v>
      </c>
      <c r="K7" s="13">
        <f t="shared" si="1"/>
        <v>0</v>
      </c>
      <c r="L7" s="15"/>
      <c r="M7" s="15"/>
      <c r="N7" s="15"/>
    </row>
    <row r="8" spans="1:14" ht="42">
      <c r="B8" s="8" t="s">
        <v>21</v>
      </c>
      <c r="C8" s="9" t="s">
        <v>22</v>
      </c>
      <c r="D8" s="9" t="s">
        <v>23</v>
      </c>
      <c r="E8" s="9"/>
      <c r="F8" s="10" t="s">
        <v>14</v>
      </c>
      <c r="G8" s="10">
        <v>1</v>
      </c>
      <c r="H8" s="11"/>
      <c r="I8" s="12"/>
      <c r="J8" s="13">
        <f t="shared" si="0"/>
        <v>0</v>
      </c>
      <c r="K8" s="13">
        <f t="shared" si="1"/>
        <v>0</v>
      </c>
    </row>
    <row r="9" spans="1:14" ht="94.5">
      <c r="B9" s="8" t="s">
        <v>24</v>
      </c>
      <c r="C9" s="9" t="s">
        <v>25</v>
      </c>
      <c r="D9" s="9" t="s">
        <v>26</v>
      </c>
      <c r="E9" s="9"/>
      <c r="F9" s="10" t="s">
        <v>27</v>
      </c>
      <c r="G9" s="10">
        <v>1</v>
      </c>
      <c r="H9" s="11"/>
      <c r="I9" s="12"/>
      <c r="J9" s="13">
        <f t="shared" si="0"/>
        <v>0</v>
      </c>
      <c r="K9" s="13">
        <f t="shared" si="1"/>
        <v>0</v>
      </c>
    </row>
    <row r="10" spans="1:14" ht="21">
      <c r="A10" s="14"/>
      <c r="B10" s="8" t="s">
        <v>28</v>
      </c>
      <c r="C10" s="9" t="s">
        <v>29</v>
      </c>
      <c r="D10" s="9" t="s">
        <v>30</v>
      </c>
      <c r="E10" s="9"/>
      <c r="F10" s="10" t="s">
        <v>14</v>
      </c>
      <c r="G10" s="10">
        <v>2</v>
      </c>
      <c r="H10" s="11"/>
      <c r="I10" s="12"/>
      <c r="J10" s="13">
        <f t="shared" si="0"/>
        <v>0</v>
      </c>
      <c r="K10" s="13">
        <f t="shared" si="1"/>
        <v>0</v>
      </c>
      <c r="L10" s="14"/>
      <c r="M10" s="14"/>
      <c r="N10" s="14"/>
    </row>
    <row r="11" spans="1:14" ht="31.5">
      <c r="B11" s="8" t="s">
        <v>31</v>
      </c>
      <c r="C11" s="9" t="s">
        <v>32</v>
      </c>
      <c r="D11" s="9" t="s">
        <v>33</v>
      </c>
      <c r="E11" s="9"/>
      <c r="F11" s="10" t="s">
        <v>14</v>
      </c>
      <c r="G11" s="10">
        <v>1</v>
      </c>
      <c r="H11" s="11"/>
      <c r="I11" s="12"/>
      <c r="J11" s="13">
        <f t="shared" si="0"/>
        <v>0</v>
      </c>
      <c r="K11" s="13">
        <f t="shared" si="1"/>
        <v>0</v>
      </c>
    </row>
    <row r="12" spans="1:14" ht="52.5">
      <c r="B12" s="8" t="s">
        <v>34</v>
      </c>
      <c r="C12" s="9" t="s">
        <v>35</v>
      </c>
      <c r="D12" s="9" t="s">
        <v>36</v>
      </c>
      <c r="E12" s="9"/>
      <c r="F12" s="10" t="s">
        <v>27</v>
      </c>
      <c r="G12" s="10">
        <v>1</v>
      </c>
      <c r="H12" s="11"/>
      <c r="I12" s="12"/>
      <c r="J12" s="13">
        <f t="shared" si="0"/>
        <v>0</v>
      </c>
      <c r="K12" s="13">
        <f t="shared" si="1"/>
        <v>0</v>
      </c>
    </row>
    <row r="13" spans="1:14" ht="63">
      <c r="B13" s="8" t="s">
        <v>37</v>
      </c>
      <c r="C13" s="9" t="s">
        <v>38</v>
      </c>
      <c r="D13" s="9" t="s">
        <v>39</v>
      </c>
      <c r="E13" s="9"/>
      <c r="F13" s="10" t="s">
        <v>27</v>
      </c>
      <c r="G13" s="10">
        <v>1</v>
      </c>
      <c r="H13" s="11"/>
      <c r="I13" s="12"/>
      <c r="J13" s="13">
        <f t="shared" si="0"/>
        <v>0</v>
      </c>
      <c r="K13" s="13">
        <f t="shared" si="1"/>
        <v>0</v>
      </c>
    </row>
    <row r="14" spans="1:14" ht="53.25" thickBot="1">
      <c r="B14" s="8" t="s">
        <v>40</v>
      </c>
      <c r="C14" s="9" t="s">
        <v>41</v>
      </c>
      <c r="D14" s="9" t="s">
        <v>42</v>
      </c>
      <c r="E14" s="9"/>
      <c r="F14" s="10" t="s">
        <v>27</v>
      </c>
      <c r="G14" s="10">
        <v>1</v>
      </c>
      <c r="H14" s="11"/>
      <c r="I14" s="12"/>
      <c r="J14" s="13">
        <f t="shared" si="0"/>
        <v>0</v>
      </c>
      <c r="K14" s="17">
        <f t="shared" si="1"/>
        <v>0</v>
      </c>
    </row>
    <row r="15" spans="1:14" ht="15.75" thickBot="1">
      <c r="C15" s="1"/>
      <c r="D15" s="1"/>
      <c r="E15" s="1"/>
      <c r="F15" s="2"/>
      <c r="G15" s="18" t="s">
        <v>43</v>
      </c>
      <c r="H15" s="18"/>
      <c r="I15" s="18"/>
      <c r="J15" s="18"/>
      <c r="K15" s="19">
        <f>SUM(K5:K14)</f>
        <v>0</v>
      </c>
    </row>
    <row r="16" spans="1:14">
      <c r="C16" s="1"/>
      <c r="D16" s="1"/>
      <c r="E16" s="1"/>
      <c r="F16" s="2"/>
    </row>
    <row r="17" spans="3:6">
      <c r="C17" s="1"/>
      <c r="D17" s="1"/>
      <c r="E17" s="1"/>
      <c r="F17" s="2"/>
    </row>
    <row r="18" spans="3:6">
      <c r="C18" s="1"/>
      <c r="D18" s="1"/>
      <c r="E18" s="1"/>
      <c r="F18" s="2"/>
    </row>
    <row r="19" spans="3:6">
      <c r="C19" s="1"/>
      <c r="D19" s="1"/>
      <c r="E19" s="1"/>
      <c r="F19" s="2"/>
    </row>
    <row r="20" spans="3:6">
      <c r="C20" s="1"/>
      <c r="D20" s="1"/>
      <c r="E20" s="1"/>
      <c r="F20" s="2"/>
    </row>
    <row r="21" spans="3:6">
      <c r="C21" s="1"/>
      <c r="D21" s="1"/>
      <c r="E21" s="1"/>
      <c r="F21" s="2"/>
    </row>
    <row r="22" spans="3:6">
      <c r="C22" s="1"/>
      <c r="D22" s="1"/>
      <c r="E22" s="1"/>
      <c r="F22" s="2"/>
    </row>
  </sheetData>
  <mergeCells count="2">
    <mergeCell ref="I1:K1"/>
    <mergeCell ref="G15:J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2020-08-19T07:17:44Z</dcterms:modified>
</cp:coreProperties>
</file>